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730" windowHeight="1176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5" i="1" l="1"/>
  <c r="B13" i="1" l="1"/>
  <c r="B12" i="1"/>
  <c r="B11" i="1"/>
  <c r="C14" i="1" l="1"/>
  <c r="C13" i="1" l="1"/>
  <c r="C12" i="1"/>
  <c r="C11" i="1"/>
  <c r="C18" i="1" l="1"/>
</calcChain>
</file>

<file path=xl/sharedStrings.xml><?xml version="1.0" encoding="utf-8"?>
<sst xmlns="http://schemas.openxmlformats.org/spreadsheetml/2006/main" count="40" uniqueCount="39">
  <si>
    <t>Percentage of business impacted</t>
  </si>
  <si>
    <t>Cost of marketing's efforts for damage control</t>
  </si>
  <si>
    <t>Cost of environmental issue cleanup</t>
  </si>
  <si>
    <t>Approximate annual marketing budget</t>
  </si>
  <si>
    <t>Lost annual revenue due to customer defection</t>
  </si>
  <si>
    <t>Approximate Annual Gross Revenue</t>
  </si>
  <si>
    <t>Estimated cost to replace damaged equipment</t>
  </si>
  <si>
    <t>Hourly Cost of Downtime</t>
  </si>
  <si>
    <t>% chance of downtime per year</t>
  </si>
  <si>
    <t>Forecasted Cost of Doing Nothing/Year</t>
  </si>
  <si>
    <t>Choose a calculation factor</t>
  </si>
  <si>
    <t>Conservative</t>
  </si>
  <si>
    <t>Worst Case</t>
  </si>
  <si>
    <t>Input and Calculation</t>
  </si>
  <si>
    <t>Calculation Factor</t>
  </si>
  <si>
    <t>Expected number of outage hours per year due to environmental issues</t>
  </si>
  <si>
    <t>Cost Line Items</t>
  </si>
  <si>
    <t>Notes</t>
  </si>
  <si>
    <t>Cost of lost productivity</t>
  </si>
  <si>
    <t>Enter your approximate annual revenue. This will be used later to calculate the impact of lost customers and productivity.</t>
  </si>
  <si>
    <t xml:space="preserve">This is the number of TOTAL hours of operation for the company. For a typical 40 hour work week and 50 weeks per year this would be 2000 hours. </t>
  </si>
  <si>
    <t>Total yearly business hours (hours of operation per day x days per week operating x 50 work weeks per year)</t>
  </si>
  <si>
    <r>
      <t xml:space="preserve">This is a </t>
    </r>
    <r>
      <rPr>
        <b/>
        <sz val="11"/>
        <color theme="1"/>
        <rFont val="Calibri"/>
        <family val="2"/>
        <scheme val="minor"/>
      </rPr>
      <t>estimation</t>
    </r>
    <r>
      <rPr>
        <sz val="11"/>
        <color theme="1"/>
        <rFont val="Calibri"/>
        <family val="2"/>
        <scheme val="minor"/>
      </rPr>
      <t xml:space="preserve"> (based on your facilities operations budget) of facilities cost to clean up the damage caused by the outage.</t>
    </r>
  </si>
  <si>
    <r>
      <t xml:space="preserve">This is a </t>
    </r>
    <r>
      <rPr>
        <b/>
        <sz val="11"/>
        <color theme="1"/>
        <rFont val="Calibri"/>
        <family val="2"/>
        <scheme val="minor"/>
      </rPr>
      <t>estimation</t>
    </r>
    <r>
      <rPr>
        <sz val="11"/>
        <color theme="1"/>
        <rFont val="Calibri"/>
        <family val="2"/>
        <scheme val="minor"/>
      </rPr>
      <t xml:space="preserve"> (based on your gross revenue) of lost productivity per hour.</t>
    </r>
  </si>
  <si>
    <t>Cells in GREEN require your input</t>
  </si>
  <si>
    <t>Cost of Doing Nothing Calculator</t>
  </si>
  <si>
    <t>Enter your approximate annual Facilities Operations budget. This will be used later to calculate facilities efforts during cleanup.</t>
  </si>
  <si>
    <t>Based on the area and type of environmental issue, what would you expect the cost to replace damaged equipment to be?</t>
  </si>
  <si>
    <r>
      <t xml:space="preserve">This is a </t>
    </r>
    <r>
      <rPr>
        <b/>
        <sz val="11"/>
        <color theme="1"/>
        <rFont val="Calibri"/>
        <family val="2"/>
        <scheme val="minor"/>
      </rPr>
      <t>estimation</t>
    </r>
    <r>
      <rPr>
        <sz val="11"/>
        <color theme="1"/>
        <rFont val="Calibri"/>
        <family val="2"/>
        <scheme val="minor"/>
      </rPr>
      <t xml:space="preserve"> (based on your gross revenue) of lost revenue during the next 12 months due to customers losing confidence in your company and going to a competitor as a result of service or product outage. </t>
    </r>
  </si>
  <si>
    <r>
      <t xml:space="preserve">This is a </t>
    </r>
    <r>
      <rPr>
        <b/>
        <sz val="11"/>
        <color theme="1"/>
        <rFont val="Calibri"/>
        <family val="2"/>
        <scheme val="minor"/>
      </rPr>
      <t>estimation</t>
    </r>
    <r>
      <rPr>
        <sz val="11"/>
        <color theme="1"/>
        <rFont val="Calibri"/>
        <family val="2"/>
        <scheme val="minor"/>
      </rPr>
      <t xml:space="preserve"> (based on your marketing budget) of marketing's cost to regain customer loyalty and mitigate the reputation damage caused by the outage.</t>
    </r>
  </si>
  <si>
    <r>
      <t xml:space="preserve">Enter how many hours </t>
    </r>
    <r>
      <rPr>
        <b/>
        <sz val="11"/>
        <color theme="1"/>
        <rFont val="Calibri"/>
        <family val="2"/>
        <scheme val="minor"/>
      </rPr>
      <t>per year</t>
    </r>
    <r>
      <rPr>
        <sz val="11"/>
        <color theme="1"/>
        <rFont val="Calibri"/>
        <family val="2"/>
        <scheme val="minor"/>
      </rPr>
      <t xml:space="preserve"> you would like to simulate the company experiences downtime.</t>
    </r>
  </si>
  <si>
    <t>Moderate</t>
  </si>
  <si>
    <t>Your selection here will dictate the Calculation Factors used later. Factors are based on observations by RLE during years of customer meetings and focus groups.</t>
  </si>
  <si>
    <t>Enter your approximate annual marketing budget. This will be used later to calculate marketing's efforts to mitigate reputation and market perception damage caused by downtime.</t>
  </si>
  <si>
    <t>This is the Estimated Hourly Cost of Downtime.</t>
  </si>
  <si>
    <t>Enter what you would estimate to be the chance of downtime caused by an environmental issue in the next year. Data suggests that this number typically falls between 10-20%.</t>
  </si>
  <si>
    <t>This is your estimated cost of NOT implementing environmental preparedness equipment and procedures.</t>
  </si>
  <si>
    <t>Approximate annual facilities operations budget</t>
  </si>
  <si>
    <t>How much of your business will your simulated downtime impact? Only a small area of the facility or would you like to simulate a 100% business closure.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</si>
</sst>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b/>
      <sz val="16"/>
      <color theme="1"/>
      <name val="Calibri"/>
      <family val="2"/>
      <scheme val="minor"/>
    </font>
    <font>
      <b/>
      <i/>
      <sz val="28"/>
      <color theme="1"/>
      <name val="Calibri"/>
      <family val="2"/>
      <scheme val="minor"/>
    </font>
    <font>
      <sz val="13"/>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9" fontId="0" fillId="0" borderId="0" xfId="0" applyNumberFormat="1" applyAlignment="1">
      <alignment wrapText="1"/>
    </xf>
    <xf numFmtId="164" fontId="0" fillId="0" borderId="0" xfId="0" applyNumberFormat="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wrapText="1"/>
    </xf>
    <xf numFmtId="9" fontId="0" fillId="0" borderId="0" xfId="0" applyNumberFormat="1" applyAlignment="1">
      <alignment horizontal="center" wrapText="1"/>
    </xf>
    <xf numFmtId="0" fontId="1" fillId="0" borderId="0" xfId="0" applyFont="1" applyAlignment="1">
      <alignment horizontal="center" wrapText="1"/>
    </xf>
    <xf numFmtId="164" fontId="1" fillId="0" borderId="0" xfId="0" applyNumberFormat="1" applyFont="1" applyAlignment="1">
      <alignment wrapText="1"/>
    </xf>
    <xf numFmtId="164" fontId="0" fillId="0" borderId="0" xfId="0" applyNumberFormat="1" applyBorder="1" applyAlignment="1">
      <alignment wrapText="1"/>
    </xf>
    <xf numFmtId="9" fontId="0" fillId="0" borderId="0" xfId="0" applyNumberFormat="1" applyBorder="1" applyAlignment="1">
      <alignment horizontal="center" wrapText="1"/>
    </xf>
    <xf numFmtId="164" fontId="1" fillId="0" borderId="0" xfId="0" applyNumberFormat="1" applyFont="1" applyBorder="1" applyAlignment="1">
      <alignment wrapText="1"/>
    </xf>
    <xf numFmtId="0" fontId="2" fillId="0" borderId="0" xfId="0" applyFont="1" applyBorder="1" applyAlignment="1">
      <alignment horizontal="center" wrapText="1"/>
    </xf>
    <xf numFmtId="9" fontId="0" fillId="0" borderId="0" xfId="0" applyNumberFormat="1" applyBorder="1" applyAlignment="1">
      <alignment wrapText="1"/>
    </xf>
    <xf numFmtId="9" fontId="0" fillId="0" borderId="0" xfId="0" applyNumberFormat="1" applyBorder="1"/>
    <xf numFmtId="0" fontId="0" fillId="2" borderId="0" xfId="0" applyFill="1" applyAlignment="1">
      <alignment wrapText="1"/>
    </xf>
    <xf numFmtId="0" fontId="5" fillId="0" borderId="0" xfId="0" applyFont="1" applyAlignment="1">
      <alignment wrapText="1"/>
    </xf>
    <xf numFmtId="0" fontId="0" fillId="0" borderId="0" xfId="0" applyAlignment="1">
      <alignment horizontal="left" vertical="center"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0" fontId="0" fillId="5" borderId="0" xfId="0" applyFill="1" applyAlignment="1">
      <alignment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0" fillId="0" borderId="0" xfId="0"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0" borderId="1" xfId="0" applyFont="1" applyBorder="1" applyAlignment="1">
      <alignment vertical="center" wrapText="1"/>
    </xf>
    <xf numFmtId="164" fontId="2" fillId="3" borderId="1" xfId="0" applyNumberFormat="1"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0" borderId="1" xfId="0" applyFont="1" applyBorder="1" applyAlignment="1">
      <alignment vertical="center" wrapText="1"/>
    </xf>
    <xf numFmtId="164" fontId="1" fillId="0"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0" fillId="0" borderId="1" xfId="0" applyBorder="1" applyAlignment="1">
      <alignment horizontal="left" vertical="center" wrapText="1" indent="1"/>
    </xf>
    <xf numFmtId="164" fontId="0" fillId="0" borderId="1" xfId="0" applyNumberFormat="1" applyBorder="1" applyAlignment="1">
      <alignment horizontal="left" vertical="center" wrapText="1" indent="1"/>
    </xf>
    <xf numFmtId="10" fontId="0" fillId="0" borderId="1" xfId="0" applyNumberFormat="1" applyBorder="1" applyAlignment="1">
      <alignment horizontal="left" vertical="center" wrapText="1" indent="1"/>
    </xf>
    <xf numFmtId="0" fontId="2" fillId="0" borderId="1" xfId="0" applyFont="1" applyBorder="1" applyAlignment="1">
      <alignment horizontal="left" vertical="center" wrapText="1" indent="1"/>
    </xf>
    <xf numFmtId="9" fontId="0" fillId="0" borderId="1" xfId="0" applyNumberFormat="1" applyBorder="1" applyAlignment="1">
      <alignment horizontal="left" vertical="center" wrapText="1" indent="1"/>
    </xf>
    <xf numFmtId="0" fontId="1" fillId="0" borderId="1" xfId="0" applyFont="1" applyBorder="1" applyAlignment="1">
      <alignment horizontal="left" vertical="center" wrapText="1" indent="1"/>
    </xf>
    <xf numFmtId="0" fontId="5"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3448050</xdr:colOff>
      <xdr:row>0</xdr:row>
      <xdr:rowOff>390525</xdr:rowOff>
    </xdr:from>
    <xdr:ext cx="7820025" cy="1407308"/>
    <xdr:sp macro="" textlink="">
      <xdr:nvSpPr>
        <xdr:cNvPr id="2" name="TextBox 1"/>
        <xdr:cNvSpPr txBox="1"/>
      </xdr:nvSpPr>
      <xdr:spPr>
        <a:xfrm>
          <a:off x="3448050" y="390525"/>
          <a:ext cx="7820025" cy="14073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solidFill>
                <a:schemeClr val="bg1"/>
              </a:solidFill>
            </a:rPr>
            <a:t>The Cost</a:t>
          </a:r>
          <a:r>
            <a:rPr lang="en-US" sz="1400" baseline="0">
              <a:solidFill>
                <a:schemeClr val="bg1"/>
              </a:solidFill>
            </a:rPr>
            <a:t> of Doing Nothing Calculator provides a STARTING POINT for companies to calculate their cost of downtime and how much not taking action NOW could impact their company in the coming year.  The metrics presented below are ESTIMATE values and cost types based on the RLE Team's experience with customers and during focus groups over the years.  We suggest you do a much more in depth cost of downtime analysis for your particular company to feel confident that you fully understand the impact downtime will have. </a:t>
          </a:r>
          <a:endParaRPr lang="en-US" sz="1400">
            <a:solidFill>
              <a:schemeClr val="bg1"/>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workbookViewId="0">
      <selection activeCell="C18" sqref="C18"/>
    </sheetView>
  </sheetViews>
  <sheetFormatPr defaultRowHeight="15" x14ac:dyDescent="0.25"/>
  <cols>
    <col min="1" max="1" width="54.7109375" style="1" customWidth="1"/>
    <col min="2" max="2" width="15.140625" style="6" customWidth="1"/>
    <col min="3" max="3" width="20.140625" style="6" customWidth="1"/>
    <col min="4" max="4" width="142.28515625" style="19" customWidth="1"/>
    <col min="5" max="5" width="13.28515625" style="1" customWidth="1"/>
    <col min="6" max="6" width="12.5703125" style="4" customWidth="1"/>
    <col min="7" max="7" width="13.28515625" customWidth="1"/>
  </cols>
  <sheetData>
    <row r="1" spans="1:7" ht="33" customHeight="1" x14ac:dyDescent="0.55000000000000004">
      <c r="A1" s="46" t="s">
        <v>25</v>
      </c>
      <c r="B1" s="46"/>
      <c r="C1" s="46"/>
      <c r="D1" s="46"/>
      <c r="E1" s="18"/>
      <c r="F1" s="18"/>
      <c r="G1" s="18"/>
    </row>
    <row r="2" spans="1:7" s="22" customFormat="1" ht="105.75" customHeight="1" x14ac:dyDescent="0.25">
      <c r="A2" s="23"/>
      <c r="B2" s="25"/>
      <c r="C2" s="25"/>
      <c r="D2" s="24"/>
      <c r="E2" s="20"/>
      <c r="F2" s="21"/>
    </row>
    <row r="3" spans="1:7" s="5" customFormat="1" ht="39.75" customHeight="1" x14ac:dyDescent="0.25">
      <c r="A3" s="27" t="s">
        <v>16</v>
      </c>
      <c r="B3" s="27" t="s">
        <v>14</v>
      </c>
      <c r="C3" s="27" t="s">
        <v>13</v>
      </c>
      <c r="D3" s="28" t="s">
        <v>17</v>
      </c>
      <c r="E3" s="6"/>
      <c r="F3" s="6"/>
      <c r="G3" s="6"/>
    </row>
    <row r="4" spans="1:7" s="5" customFormat="1" ht="32.25" customHeight="1" x14ac:dyDescent="0.25">
      <c r="A4" s="29" t="s">
        <v>10</v>
      </c>
      <c r="B4" s="30"/>
      <c r="C4" s="31" t="s">
        <v>31</v>
      </c>
      <c r="D4" s="40" t="s">
        <v>32</v>
      </c>
      <c r="E4" s="6"/>
      <c r="F4" s="6"/>
      <c r="G4" s="6"/>
    </row>
    <row r="5" spans="1:7" ht="32.25" customHeight="1" x14ac:dyDescent="0.25">
      <c r="A5" s="32" t="s">
        <v>3</v>
      </c>
      <c r="B5" s="30"/>
      <c r="C5" s="33">
        <v>500000</v>
      </c>
      <c r="D5" s="41" t="s">
        <v>33</v>
      </c>
      <c r="E5" s="3"/>
      <c r="F5" s="7"/>
      <c r="G5" s="3"/>
    </row>
    <row r="6" spans="1:7" ht="16.5" customHeight="1" x14ac:dyDescent="0.25">
      <c r="A6" s="32" t="s">
        <v>37</v>
      </c>
      <c r="B6" s="30"/>
      <c r="C6" s="33">
        <v>450000</v>
      </c>
      <c r="D6" s="41" t="s">
        <v>26</v>
      </c>
      <c r="E6" s="3"/>
      <c r="F6" s="7"/>
      <c r="G6" s="3"/>
    </row>
    <row r="7" spans="1:7" ht="16.5" customHeight="1" x14ac:dyDescent="0.25">
      <c r="A7" s="32" t="s">
        <v>5</v>
      </c>
      <c r="B7" s="30"/>
      <c r="C7" s="33">
        <v>10000000</v>
      </c>
      <c r="D7" s="41" t="s">
        <v>19</v>
      </c>
      <c r="E7" s="3"/>
      <c r="F7" s="7"/>
      <c r="G7" s="3"/>
    </row>
    <row r="8" spans="1:7" ht="32.25" customHeight="1" x14ac:dyDescent="0.25">
      <c r="A8" s="32" t="s">
        <v>21</v>
      </c>
      <c r="B8" s="30"/>
      <c r="C8" s="31">
        <v>2000</v>
      </c>
      <c r="D8" s="40" t="s">
        <v>20</v>
      </c>
      <c r="G8" s="1"/>
    </row>
    <row r="9" spans="1:7" ht="16.5" customHeight="1" x14ac:dyDescent="0.25">
      <c r="A9" s="32" t="s">
        <v>0</v>
      </c>
      <c r="B9" s="30"/>
      <c r="C9" s="34">
        <v>0.45</v>
      </c>
      <c r="D9" s="40" t="s">
        <v>38</v>
      </c>
      <c r="E9" s="2"/>
      <c r="G9" s="2"/>
    </row>
    <row r="10" spans="1:7" ht="16.5" customHeight="1" x14ac:dyDescent="0.25">
      <c r="A10" s="32" t="s">
        <v>6</v>
      </c>
      <c r="B10" s="30"/>
      <c r="C10" s="33">
        <v>10000</v>
      </c>
      <c r="D10" s="41" t="s">
        <v>27</v>
      </c>
      <c r="E10" s="3"/>
      <c r="F10" s="7"/>
      <c r="G10" s="3"/>
    </row>
    <row r="11" spans="1:7" ht="32.25" customHeight="1" x14ac:dyDescent="0.25">
      <c r="A11" s="32" t="s">
        <v>4</v>
      </c>
      <c r="B11" s="35">
        <f>CHOOSE(MATCH($C$4,{"Conservative","Moderate","Worst Case",0},FALSE),0.005,0.01,0.02,"0")</f>
        <v>0.01</v>
      </c>
      <c r="C11" s="36">
        <f>C7*B11</f>
        <v>100000</v>
      </c>
      <c r="D11" s="42" t="s">
        <v>28</v>
      </c>
      <c r="E11" s="3"/>
      <c r="F11" s="8"/>
      <c r="G11" s="3"/>
    </row>
    <row r="12" spans="1:7" ht="16.5" customHeight="1" x14ac:dyDescent="0.25">
      <c r="A12" s="32" t="s">
        <v>1</v>
      </c>
      <c r="B12" s="35">
        <f>CHOOSE(MATCH($C$4,{"Conservative","Moderate","Worst Case",0},FALSE),0.02,0.06,0.1,"0")</f>
        <v>0.06</v>
      </c>
      <c r="C12" s="36">
        <f>B12*C5</f>
        <v>30000</v>
      </c>
      <c r="D12" s="42" t="s">
        <v>29</v>
      </c>
      <c r="E12" s="3"/>
      <c r="F12" s="8"/>
      <c r="G12" s="3"/>
    </row>
    <row r="13" spans="1:7" ht="16.5" customHeight="1" x14ac:dyDescent="0.25">
      <c r="A13" s="32" t="s">
        <v>2</v>
      </c>
      <c r="B13" s="35">
        <f>CHOOSE(MATCH($C$4,{"Conservative","Moderate","Worst Case",0},FALSE),0.05,0.1,0.15,"0")</f>
        <v>0.1</v>
      </c>
      <c r="C13" s="36">
        <f>B13*C6</f>
        <v>45000</v>
      </c>
      <c r="D13" s="42" t="s">
        <v>22</v>
      </c>
      <c r="E13" s="11"/>
      <c r="F13" s="12"/>
      <c r="G13" s="11"/>
    </row>
    <row r="14" spans="1:7" ht="16.5" customHeight="1" x14ac:dyDescent="0.25">
      <c r="A14" s="32" t="s">
        <v>18</v>
      </c>
      <c r="B14" s="35"/>
      <c r="C14" s="36">
        <f>C7/C8</f>
        <v>5000</v>
      </c>
      <c r="D14" s="42" t="s">
        <v>23</v>
      </c>
      <c r="E14" s="11"/>
      <c r="F14" s="12"/>
      <c r="G14" s="11"/>
    </row>
    <row r="15" spans="1:7" ht="18" customHeight="1" x14ac:dyDescent="0.3">
      <c r="A15" s="37" t="s">
        <v>7</v>
      </c>
      <c r="B15" s="30"/>
      <c r="C15" s="38">
        <f>((C7/C8)+C10+C11+C12+C13+C14)*C9</f>
        <v>87750</v>
      </c>
      <c r="D15" s="43" t="s">
        <v>34</v>
      </c>
      <c r="E15" s="13"/>
      <c r="F15" s="14"/>
      <c r="G15" s="13"/>
    </row>
    <row r="16" spans="1:7" ht="32.25" customHeight="1" x14ac:dyDescent="0.25">
      <c r="A16" s="32" t="s">
        <v>8</v>
      </c>
      <c r="B16" s="30"/>
      <c r="C16" s="34">
        <v>0.15</v>
      </c>
      <c r="D16" s="44" t="s">
        <v>35</v>
      </c>
      <c r="E16" s="15"/>
      <c r="F16" s="12"/>
      <c r="G16" s="16"/>
    </row>
    <row r="17" spans="1:7" ht="32.25" customHeight="1" x14ac:dyDescent="0.25">
      <c r="A17" s="32" t="s">
        <v>15</v>
      </c>
      <c r="B17" s="30"/>
      <c r="C17" s="31">
        <v>8</v>
      </c>
      <c r="D17" s="40" t="s">
        <v>30</v>
      </c>
      <c r="G17" s="1"/>
    </row>
    <row r="18" spans="1:7" ht="18" customHeight="1" x14ac:dyDescent="0.3">
      <c r="A18" s="37" t="s">
        <v>9</v>
      </c>
      <c r="B18" s="30"/>
      <c r="C18" s="39">
        <f>C15*C16*C17</f>
        <v>105300</v>
      </c>
      <c r="D18" s="45" t="s">
        <v>36</v>
      </c>
      <c r="E18" s="10"/>
      <c r="F18" s="9"/>
      <c r="G18" s="10"/>
    </row>
    <row r="20" spans="1:7" x14ac:dyDescent="0.25">
      <c r="A20" s="17" t="s">
        <v>24</v>
      </c>
    </row>
    <row r="26" spans="1:7" hidden="1" x14ac:dyDescent="0.25">
      <c r="A26" s="1" t="s">
        <v>11</v>
      </c>
    </row>
    <row r="27" spans="1:7" hidden="1" x14ac:dyDescent="0.25">
      <c r="A27" s="1" t="s">
        <v>31</v>
      </c>
    </row>
    <row r="28" spans="1:7" hidden="1" x14ac:dyDescent="0.25">
      <c r="A28" s="1" t="s">
        <v>12</v>
      </c>
    </row>
    <row r="30" spans="1:7" x14ac:dyDescent="0.25">
      <c r="B30" s="26"/>
    </row>
  </sheetData>
  <mergeCells count="1">
    <mergeCell ref="A1:D1"/>
  </mergeCells>
  <dataValidations count="1">
    <dataValidation type="list" allowBlank="1" showInputMessage="1" showErrorMessage="1" sqref="C4">
      <formula1>$A$26:$A$28</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Bettis</dc:creator>
  <cp:lastModifiedBy>Nick Bettis</cp:lastModifiedBy>
  <dcterms:created xsi:type="dcterms:W3CDTF">2014-03-17T20:12:43Z</dcterms:created>
  <dcterms:modified xsi:type="dcterms:W3CDTF">2014-09-10T21:13:48Z</dcterms:modified>
</cp:coreProperties>
</file>